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mauri - WORK\2.CONTABILIDADE\2.DEMONSTRATIVOS_CONTABEIS\DCASP_2020\PUBLICAÇÃO\DCASP_CMSA-2020\6.DEMONSTRAÇÃO_DESPESA_POR_CATEGORIA_ECONÔMICA-2020\"/>
    </mc:Choice>
  </mc:AlternateContent>
  <xr:revisionPtr revIDLastSave="0" documentId="13_ncr:1_{A59537D2-85F6-4546-A299-8A06AEBBB8A9}" xr6:coauthVersionLast="46" xr6:coauthVersionMax="46" xr10:uidLastSave="{00000000-0000-0000-0000-000000000000}"/>
  <bookViews>
    <workbookView xWindow="-120" yWindow="-120" windowWidth="20730" windowHeight="11160" tabRatio="955" xr2:uid="{00000000-000D-0000-FFFF-FFFF00000000}"/>
  </bookViews>
  <sheets>
    <sheet name="Anexo 1" sheetId="11" r:id="rId1"/>
  </sheets>
  <definedNames>
    <definedName name="_xlnm.Print_Area" localSheetId="0">'Anexo 1'!$A$3:$D$79</definedName>
    <definedName name="_xlnm.Print_Titles" localSheetId="0">'Anexo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  <c r="D62" i="11" s="1"/>
  <c r="B51" i="11"/>
  <c r="D51" i="11"/>
  <c r="D48" i="11"/>
  <c r="B46" i="11"/>
  <c r="B25" i="11"/>
  <c r="B17" i="11"/>
  <c r="D25" i="11"/>
  <c r="D64" i="11" l="1"/>
  <c r="D36" i="11"/>
  <c r="D46" i="11"/>
  <c r="D53" i="11" l="1"/>
  <c r="D63" i="11"/>
  <c r="B32" i="11"/>
  <c r="B31" i="11" s="1"/>
  <c r="B29" i="11"/>
  <c r="B28" i="11" l="1"/>
  <c r="B27" i="11" s="1"/>
  <c r="B63" i="11"/>
  <c r="B64" i="11"/>
  <c r="B62" i="11"/>
  <c r="B36" i="11" l="1"/>
  <c r="B37" i="11" s="1"/>
  <c r="B65" i="11"/>
  <c r="D37" i="11" l="1"/>
  <c r="D38" i="11" s="1"/>
  <c r="B38" i="11"/>
  <c r="B40" i="11" l="1"/>
  <c r="B53" i="11" s="1"/>
  <c r="D54" i="11" s="1"/>
  <c r="D55" i="11" s="1"/>
  <c r="B54" i="11" l="1"/>
  <c r="B55" i="11" l="1"/>
  <c r="B66" i="11"/>
  <c r="B68" i="11" s="1"/>
  <c r="D66" i="11" s="1"/>
  <c r="D68" i="11" s="1"/>
</calcChain>
</file>

<file path=xl/sharedStrings.xml><?xml version="1.0" encoding="utf-8"?>
<sst xmlns="http://schemas.openxmlformats.org/spreadsheetml/2006/main" count="81" uniqueCount="77">
  <si>
    <t>RECEITAS</t>
  </si>
  <si>
    <t>Receitas Correntes</t>
  </si>
  <si>
    <t>Receita Tributária</t>
  </si>
  <si>
    <t>DESPESAS CORRENTES</t>
  </si>
  <si>
    <t>RECEITAS CORRENTES</t>
  </si>
  <si>
    <t>RECEITAS DE CAPITAL</t>
  </si>
  <si>
    <t>RECEITAS RETIFICADORAS</t>
  </si>
  <si>
    <t>DESPESAS DE CAPITAL</t>
  </si>
  <si>
    <t>RESERVA DE CONTINGÊNCIA</t>
  </si>
  <si>
    <t>Receita De Contribuições</t>
  </si>
  <si>
    <t>Receita Patrimonial</t>
  </si>
  <si>
    <t>Receita De Serviços</t>
  </si>
  <si>
    <t>Transferências Correntes</t>
  </si>
  <si>
    <t>Outras Receitas Correntes</t>
  </si>
  <si>
    <t>Operações De Credito</t>
  </si>
  <si>
    <t>Alienação De Bens</t>
  </si>
  <si>
    <t>Transferências De Capital</t>
  </si>
  <si>
    <t>Outras Receitas De Capital</t>
  </si>
  <si>
    <t>Receita Tributária - Intra-Orçamentárias</t>
  </si>
  <si>
    <t>® Deduções Da Receita Corrente</t>
  </si>
  <si>
    <t>DESPESAS</t>
  </si>
  <si>
    <t>Despesas Correntes</t>
  </si>
  <si>
    <t>Pessoal E Encargos Sociais</t>
  </si>
  <si>
    <t>Juros E Encargos Da Dívida</t>
  </si>
  <si>
    <t>Outras Despesas Correntes</t>
  </si>
  <si>
    <t>Investimentos</t>
  </si>
  <si>
    <t>Inversões Financeiras</t>
  </si>
  <si>
    <t>Amortização Da Dívida</t>
  </si>
  <si>
    <t>Despesas de Capital</t>
  </si>
  <si>
    <t>Receitas de Capital</t>
  </si>
  <si>
    <t>Receitas Correntes Intra-Orçamentárias</t>
  </si>
  <si>
    <t>Receitas de Capital Intra-Orçamentárias</t>
  </si>
  <si>
    <t>Resumo Geral</t>
  </si>
  <si>
    <t>RECEITAS INTRA-ORÇAMENTÁRIAS</t>
  </si>
  <si>
    <t>TOTAL DAS RECEITAS</t>
  </si>
  <si>
    <t>TOTAL DAS DESPESAS</t>
  </si>
  <si>
    <t>Outras Receitas Correntes-Intra-Orçamentárias</t>
  </si>
  <si>
    <t>Despesas Correntes Intra-Orçamentárias</t>
  </si>
  <si>
    <t>Aplicaç Diretas Decorrente de Operaç entre Órgãos</t>
  </si>
  <si>
    <t>Total da Receita Corrente Arrecadada</t>
  </si>
  <si>
    <t>Total da Despesa Corrente Executada</t>
  </si>
  <si>
    <t>Despesas de Capital Intra-Orçamentárias</t>
  </si>
  <si>
    <t>DESPESAS INTRA-ORÇAMENTÁRIAS</t>
  </si>
  <si>
    <t>SUPERÁVIT ORÇAMENTÁRIO</t>
  </si>
  <si>
    <t>®Dedução De Receita Corrente</t>
  </si>
  <si>
    <t xml:space="preserve">®Restituição </t>
  </si>
  <si>
    <t>®FUNDEB</t>
  </si>
  <si>
    <t>®Dedução De Transferências dos Estados</t>
  </si>
  <si>
    <t>®Dedução De Outras Transferências dos Estados</t>
  </si>
  <si>
    <t>®Dedução De Transferências Correntes</t>
  </si>
  <si>
    <t>®Dedução De Transferências da União</t>
  </si>
  <si>
    <t>®Dedução De Receita Para a Formação do Fundeb</t>
  </si>
  <si>
    <t>Receita De Contribuições - Intra-Orçamentárias</t>
  </si>
  <si>
    <t xml:space="preserve">Receita de Capital </t>
  </si>
  <si>
    <t xml:space="preserve">Despesa de Capital </t>
  </si>
  <si>
    <t>DEFICT ORÇAMENTÁRIO</t>
  </si>
  <si>
    <t>Total da Receita de CapitaL</t>
  </si>
  <si>
    <t>Total da Despesa de Capital</t>
  </si>
  <si>
    <t>Transferências Correntes - Intra-Orçamentárias</t>
  </si>
  <si>
    <t>Anexo 1 - Demonstrativo da Receita e Despesa Segundo as Categorias Econômicas - Lei 4.320/64</t>
  </si>
  <si>
    <t>Receita Patrimonial - Intra-Orçamentárias</t>
  </si>
  <si>
    <t xml:space="preserve">Pessoal E Encargos Sociais </t>
  </si>
  <si>
    <t xml:space="preserve">Outras Despesas Correntes </t>
  </si>
  <si>
    <t xml:space="preserve">Investimentos </t>
  </si>
  <si>
    <t xml:space="preserve">Transferências De Capital </t>
  </si>
  <si>
    <t>Receita De Serviços - Intra - Orçamentárias</t>
  </si>
  <si>
    <t xml:space="preserve">®FUNDEB </t>
  </si>
  <si>
    <t>DÉFICIT ORÇAMENTÁRIO CORRENTE</t>
  </si>
  <si>
    <t>SUPERÁVIT ORÇAMENTÁRIO CORRENTE</t>
  </si>
  <si>
    <t>Total</t>
  </si>
  <si>
    <t>CÂMARA MUNICIPAL DE SANTO ANDRÉ</t>
  </si>
  <si>
    <t>Exercício Financeiro de 2020</t>
  </si>
  <si>
    <t>Santo André, 31 de dezembro de 2020</t>
  </si>
  <si>
    <t>DÉFICIT ORÇAMENTÁRIO CAPITAL</t>
  </si>
  <si>
    <t xml:space="preserve">     Pedro Luiz Mattos Canhassi Botaro                       Jandira de Farias Silva Carneiro                                     Roberto Carlos de Melo                                       Amauri Marques da Silva Belo</t>
  </si>
  <si>
    <t xml:space="preserve">                    Presidente                                            Gerente de Orçamento e Finanças             Coordenador II de Contabilidade e Gestão Financeira                                 Contador</t>
  </si>
  <si>
    <t xml:space="preserve">           CPF: 312.568.618-04                                                CRC 1SP209391/O-1                                                CRC 1SP155298/O-4                                                  CRC 1SP302730/O-9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</si>
</sst>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/>
    <xf numFmtId="4" fontId="2" fillId="0" borderId="2" xfId="0" applyNumberFormat="1" applyFont="1" applyFill="1" applyBorder="1"/>
    <xf numFmtId="0" fontId="4" fillId="0" borderId="1" xfId="0" applyFont="1" applyFill="1" applyBorder="1"/>
    <xf numFmtId="4" fontId="4" fillId="0" borderId="2" xfId="0" applyNumberFormat="1" applyFont="1" applyFill="1" applyBorder="1"/>
    <xf numFmtId="164" fontId="4" fillId="0" borderId="0" xfId="0" applyNumberFormat="1" applyFont="1" applyFill="1"/>
    <xf numFmtId="0" fontId="4" fillId="0" borderId="0" xfId="0" applyFont="1" applyFill="1"/>
    <xf numFmtId="4" fontId="4" fillId="0" borderId="0" xfId="0" applyNumberFormat="1" applyFont="1" applyFill="1" applyBorder="1"/>
    <xf numFmtId="0" fontId="4" fillId="0" borderId="0" xfId="0" applyFont="1" applyFill="1" applyBorder="1"/>
    <xf numFmtId="4" fontId="2" fillId="0" borderId="0" xfId="0" applyNumberFormat="1" applyFont="1" applyFill="1" applyBorder="1"/>
    <xf numFmtId="4" fontId="4" fillId="0" borderId="1" xfId="0" applyNumberFormat="1" applyFont="1" applyFill="1" applyBorder="1"/>
    <xf numFmtId="0" fontId="2" fillId="0" borderId="0" xfId="0" applyFont="1" applyFill="1"/>
    <xf numFmtId="4" fontId="4" fillId="0" borderId="0" xfId="0" applyNumberFormat="1" applyFont="1" applyFill="1"/>
    <xf numFmtId="164" fontId="5" fillId="0" borderId="0" xfId="0" applyNumberFormat="1" applyFont="1" applyFill="1" applyAlignment="1"/>
    <xf numFmtId="0" fontId="5" fillId="0" borderId="0" xfId="0" applyFont="1" applyFill="1" applyAlignment="1"/>
    <xf numFmtId="4" fontId="5" fillId="0" borderId="0" xfId="0" applyNumberFormat="1" applyFont="1" applyFill="1" applyAlignment="1"/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 applyProtection="1">
      <protection locked="0"/>
    </xf>
    <xf numFmtId="4" fontId="4" fillId="0" borderId="2" xfId="0" applyNumberFormat="1" applyFont="1" applyFill="1" applyBorder="1" applyProtection="1">
      <protection locked="0"/>
    </xf>
    <xf numFmtId="0" fontId="4" fillId="0" borderId="4" xfId="0" applyFont="1" applyFill="1" applyBorder="1"/>
    <xf numFmtId="0" fontId="2" fillId="0" borderId="6" xfId="0" applyFont="1" applyFill="1" applyBorder="1"/>
    <xf numFmtId="4" fontId="2" fillId="0" borderId="7" xfId="0" applyNumberFormat="1" applyFont="1" applyFill="1" applyBorder="1"/>
    <xf numFmtId="0" fontId="2" fillId="0" borderId="8" xfId="1" applyFont="1" applyFill="1" applyBorder="1"/>
    <xf numFmtId="0" fontId="4" fillId="0" borderId="2" xfId="0" applyFont="1" applyFill="1" applyBorder="1"/>
    <xf numFmtId="0" fontId="4" fillId="0" borderId="5" xfId="0" applyFont="1" applyFill="1" applyBorder="1"/>
    <xf numFmtId="0" fontId="2" fillId="0" borderId="4" xfId="0" applyFont="1" applyFill="1" applyBorder="1"/>
    <xf numFmtId="4" fontId="2" fillId="0" borderId="5" xfId="0" applyNumberFormat="1" applyFont="1" applyFill="1" applyBorder="1"/>
    <xf numFmtId="4" fontId="2" fillId="0" borderId="2" xfId="0" applyNumberFormat="1" applyFont="1" applyFill="1" applyBorder="1" applyProtection="1">
      <protection locked="0"/>
    </xf>
    <xf numFmtId="4" fontId="4" fillId="0" borderId="5" xfId="0" applyNumberFormat="1" applyFont="1" applyFill="1" applyBorder="1"/>
    <xf numFmtId="4" fontId="2" fillId="0" borderId="0" xfId="0" applyNumberFormat="1" applyFont="1" applyFill="1"/>
    <xf numFmtId="164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2" borderId="6" xfId="0" applyFont="1" applyFill="1" applyBorder="1"/>
    <xf numFmtId="4" fontId="2" fillId="2" borderId="7" xfId="0" applyNumberFormat="1" applyFont="1" applyFill="1" applyBorder="1"/>
    <xf numFmtId="0" fontId="2" fillId="2" borderId="1" xfId="0" applyFont="1" applyFill="1" applyBorder="1"/>
    <xf numFmtId="4" fontId="2" fillId="2" borderId="0" xfId="0" applyNumberFormat="1" applyFont="1" applyFill="1" applyBorder="1"/>
    <xf numFmtId="4" fontId="2" fillId="2" borderId="2" xfId="0" applyNumberFormat="1" applyFont="1" applyFill="1" applyBorder="1"/>
    <xf numFmtId="0" fontId="2" fillId="2" borderId="4" xfId="0" applyFont="1" applyFill="1" applyBorder="1"/>
    <xf numFmtId="4" fontId="2" fillId="2" borderId="3" xfId="0" applyNumberFormat="1" applyFont="1" applyFill="1" applyBorder="1"/>
    <xf numFmtId="4" fontId="2" fillId="2" borderId="5" xfId="0" applyNumberFormat="1" applyFont="1" applyFill="1" applyBorder="1"/>
    <xf numFmtId="0" fontId="2" fillId="2" borderId="9" xfId="0" applyFont="1" applyFill="1" applyBorder="1"/>
    <xf numFmtId="4" fontId="2" fillId="2" borderId="11" xfId="0" applyNumberFormat="1" applyFont="1" applyFill="1" applyBorder="1"/>
    <xf numFmtId="0" fontId="2" fillId="2" borderId="10" xfId="0" applyFont="1" applyFill="1" applyBorder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Separador de milhares 2" xfId="2" xr:uid="{00000000-0005-0000-0000-000002000000}"/>
  </cellStyles>
  <dxfs count="0"/>
  <tableStyles count="0" defaultTableStyle="TableStyleMedium9" defaultPivotStyle="PivotStyleLight16"/>
  <colors>
    <mruColors>
      <color rgb="FF4AFC52"/>
      <color rgb="FF8E2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781053</xdr:colOff>
      <xdr:row>2</xdr:row>
      <xdr:rowOff>9525</xdr:rowOff>
    </xdr:from>
    <xdr:to>
      <xdr:col>0</xdr:col>
      <xdr:colOff>1104901</xdr:colOff>
      <xdr:row>4</xdr:row>
      <xdr:rowOff>140474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3" y="295275"/>
          <a:ext cx="323848" cy="41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86"/>
  <sheetViews>
    <sheetView tabSelected="1" zoomScaleNormal="100" workbookViewId="0">
      <selection activeCell="D27" sqref="D27"/>
    </sheetView>
  </sheetViews>
  <sheetFormatPr defaultRowHeight="11.25" x14ac:dyDescent="0.2"/>
  <cols>
    <col min="1" max="1" width="44.28515625" style="9" customWidth="1"/>
    <col min="2" max="2" width="15.5703125" style="9" customWidth="1"/>
    <col min="3" max="3" width="47.42578125" style="9" customWidth="1"/>
    <col min="4" max="4" width="23.140625" style="9" customWidth="1"/>
    <col min="5" max="5" width="14.42578125" style="8" bestFit="1" customWidth="1"/>
    <col min="6" max="16384" width="9.140625" style="9"/>
  </cols>
  <sheetData>
    <row r="3" spans="1:6" x14ac:dyDescent="0.2">
      <c r="A3" s="49" t="s">
        <v>70</v>
      </c>
      <c r="B3" s="49"/>
      <c r="C3" s="49"/>
      <c r="D3" s="49"/>
      <c r="E3" s="16"/>
      <c r="F3" s="17"/>
    </row>
    <row r="4" spans="1:6" x14ac:dyDescent="0.2">
      <c r="A4" s="50" t="s">
        <v>59</v>
      </c>
      <c r="B4" s="50"/>
      <c r="C4" s="50"/>
      <c r="D4" s="50"/>
      <c r="E4" s="16"/>
      <c r="F4" s="17"/>
    </row>
    <row r="5" spans="1:6" x14ac:dyDescent="0.2">
      <c r="A5" s="51" t="s">
        <v>71</v>
      </c>
      <c r="B5" s="51"/>
      <c r="C5" s="51"/>
      <c r="D5" s="51"/>
      <c r="E5" s="16"/>
      <c r="F5" s="18"/>
    </row>
    <row r="6" spans="1:6" x14ac:dyDescent="0.2">
      <c r="A6" s="19"/>
      <c r="B6" s="19"/>
      <c r="C6" s="19"/>
      <c r="D6" s="19"/>
      <c r="E6" s="16"/>
      <c r="F6" s="18"/>
    </row>
    <row r="7" spans="1:6" x14ac:dyDescent="0.2">
      <c r="A7" s="19"/>
      <c r="B7" s="19"/>
      <c r="C7" s="19"/>
      <c r="D7" s="19"/>
      <c r="E7" s="16"/>
      <c r="F7" s="18"/>
    </row>
    <row r="8" spans="1:6" x14ac:dyDescent="0.2">
      <c r="A8" s="52" t="s">
        <v>0</v>
      </c>
      <c r="B8" s="53"/>
      <c r="C8" s="52" t="s">
        <v>20</v>
      </c>
      <c r="D8" s="54"/>
    </row>
    <row r="9" spans="1:6" x14ac:dyDescent="0.2">
      <c r="A9" s="1" t="s">
        <v>1</v>
      </c>
      <c r="B9" s="2"/>
      <c r="C9" s="1" t="s">
        <v>21</v>
      </c>
      <c r="D9" s="3"/>
    </row>
    <row r="10" spans="1:6" x14ac:dyDescent="0.2">
      <c r="A10" s="4" t="s">
        <v>2</v>
      </c>
      <c r="B10" s="20"/>
      <c r="C10" s="4" t="s">
        <v>61</v>
      </c>
      <c r="D10" s="21">
        <v>41297397.340000004</v>
      </c>
    </row>
    <row r="11" spans="1:6" x14ac:dyDescent="0.2">
      <c r="A11" s="4" t="s">
        <v>9</v>
      </c>
      <c r="B11" s="20"/>
      <c r="C11" s="4" t="s">
        <v>23</v>
      </c>
      <c r="D11" s="21"/>
    </row>
    <row r="12" spans="1:6" x14ac:dyDescent="0.2">
      <c r="A12" s="4" t="s">
        <v>10</v>
      </c>
      <c r="B12" s="20"/>
      <c r="C12" s="4" t="s">
        <v>62</v>
      </c>
      <c r="D12" s="21">
        <v>8097162.6500000004</v>
      </c>
    </row>
    <row r="13" spans="1:6" x14ac:dyDescent="0.2">
      <c r="A13" s="4" t="s">
        <v>11</v>
      </c>
      <c r="B13" s="20"/>
      <c r="C13" s="6"/>
      <c r="D13" s="7"/>
    </row>
    <row r="14" spans="1:6" x14ac:dyDescent="0.2">
      <c r="A14" s="4" t="s">
        <v>12</v>
      </c>
      <c r="B14" s="20"/>
      <c r="C14" s="6"/>
      <c r="D14" s="7"/>
    </row>
    <row r="15" spans="1:6" x14ac:dyDescent="0.2">
      <c r="A15" s="4" t="s">
        <v>13</v>
      </c>
      <c r="B15" s="20"/>
      <c r="C15" s="6"/>
      <c r="D15" s="7"/>
    </row>
    <row r="16" spans="1:6" x14ac:dyDescent="0.2">
      <c r="A16" s="6"/>
      <c r="B16" s="10"/>
      <c r="C16" s="22"/>
      <c r="D16" s="7"/>
    </row>
    <row r="17" spans="1:4" x14ac:dyDescent="0.2">
      <c r="A17" s="4"/>
      <c r="B17" s="12">
        <f>SUM(B10:B15)</f>
        <v>0</v>
      </c>
      <c r="C17" s="23"/>
      <c r="D17" s="24">
        <f>D10+D11+D12</f>
        <v>49394559.990000002</v>
      </c>
    </row>
    <row r="18" spans="1:4" x14ac:dyDescent="0.2">
      <c r="A18" s="4" t="s">
        <v>30</v>
      </c>
      <c r="B18" s="15"/>
      <c r="C18" s="4" t="s">
        <v>37</v>
      </c>
      <c r="D18" s="7"/>
    </row>
    <row r="19" spans="1:4" x14ac:dyDescent="0.2">
      <c r="A19" s="4" t="s">
        <v>18</v>
      </c>
      <c r="B19" s="20"/>
      <c r="C19" s="4" t="s">
        <v>22</v>
      </c>
      <c r="D19" s="21">
        <v>1940805.44</v>
      </c>
    </row>
    <row r="20" spans="1:4" x14ac:dyDescent="0.2">
      <c r="A20" s="4" t="s">
        <v>52</v>
      </c>
      <c r="B20" s="20"/>
      <c r="C20" s="4" t="s">
        <v>24</v>
      </c>
      <c r="D20" s="21">
        <v>1109882.1599999999</v>
      </c>
    </row>
    <row r="21" spans="1:4" x14ac:dyDescent="0.2">
      <c r="A21" s="4" t="s">
        <v>58</v>
      </c>
      <c r="B21" s="20"/>
      <c r="C21" s="6"/>
      <c r="D21" s="7"/>
    </row>
    <row r="22" spans="1:4" x14ac:dyDescent="0.2">
      <c r="A22" s="25" t="s">
        <v>65</v>
      </c>
      <c r="B22" s="20"/>
      <c r="C22" s="6"/>
      <c r="D22" s="5"/>
    </row>
    <row r="23" spans="1:4" x14ac:dyDescent="0.2">
      <c r="A23" s="25" t="s">
        <v>60</v>
      </c>
      <c r="B23" s="20"/>
      <c r="C23" s="6"/>
      <c r="D23" s="5"/>
    </row>
    <row r="24" spans="1:4" x14ac:dyDescent="0.2">
      <c r="A24" s="4" t="s">
        <v>36</v>
      </c>
      <c r="B24" s="20"/>
      <c r="C24" s="6"/>
      <c r="D24" s="5"/>
    </row>
    <row r="25" spans="1:4" x14ac:dyDescent="0.2">
      <c r="A25" s="4"/>
      <c r="B25" s="12">
        <f>SUM(B19:B24)</f>
        <v>0</v>
      </c>
      <c r="C25" s="4"/>
      <c r="D25" s="5">
        <f>D19+D20</f>
        <v>3050687.5999999996</v>
      </c>
    </row>
    <row r="26" spans="1:4" x14ac:dyDescent="0.2">
      <c r="A26" s="4" t="s">
        <v>19</v>
      </c>
      <c r="B26" s="11"/>
      <c r="C26" s="4"/>
      <c r="D26" s="5"/>
    </row>
    <row r="27" spans="1:4" x14ac:dyDescent="0.2">
      <c r="A27" s="6" t="s">
        <v>44</v>
      </c>
      <c r="B27" s="10">
        <f>B28</f>
        <v>0</v>
      </c>
      <c r="C27" s="4"/>
      <c r="D27" s="5"/>
    </row>
    <row r="28" spans="1:4" x14ac:dyDescent="0.2">
      <c r="A28" s="6" t="s">
        <v>49</v>
      </c>
      <c r="B28" s="10">
        <f>B29+B31</f>
        <v>0</v>
      </c>
      <c r="C28" s="4"/>
      <c r="D28" s="5"/>
    </row>
    <row r="29" spans="1:4" x14ac:dyDescent="0.2">
      <c r="A29" s="6" t="s">
        <v>50</v>
      </c>
      <c r="B29" s="10">
        <f>B30</f>
        <v>0</v>
      </c>
      <c r="C29" s="4"/>
      <c r="D29" s="5"/>
    </row>
    <row r="30" spans="1:4" x14ac:dyDescent="0.2">
      <c r="A30" s="6" t="s">
        <v>66</v>
      </c>
      <c r="B30" s="20"/>
      <c r="C30" s="6"/>
      <c r="D30" s="7"/>
    </row>
    <row r="31" spans="1:4" x14ac:dyDescent="0.2">
      <c r="A31" s="6" t="s">
        <v>47</v>
      </c>
      <c r="B31" s="15">
        <f>B32</f>
        <v>0</v>
      </c>
      <c r="C31" s="6"/>
      <c r="D31" s="26"/>
    </row>
    <row r="32" spans="1:4" x14ac:dyDescent="0.2">
      <c r="A32" s="6" t="s">
        <v>51</v>
      </c>
      <c r="B32" s="10">
        <f>B33</f>
        <v>0</v>
      </c>
      <c r="C32" s="6"/>
      <c r="D32" s="26"/>
    </row>
    <row r="33" spans="1:4" x14ac:dyDescent="0.2">
      <c r="A33" s="6" t="s">
        <v>46</v>
      </c>
      <c r="B33" s="20"/>
      <c r="C33" s="6"/>
      <c r="D33" s="26"/>
    </row>
    <row r="34" spans="1:4" x14ac:dyDescent="0.2">
      <c r="A34" s="6" t="s">
        <v>48</v>
      </c>
      <c r="B34" s="20"/>
      <c r="C34" s="6"/>
      <c r="D34" s="26"/>
    </row>
    <row r="35" spans="1:4" x14ac:dyDescent="0.2">
      <c r="A35" s="6" t="s">
        <v>45</v>
      </c>
      <c r="B35" s="20"/>
      <c r="C35" s="22"/>
      <c r="D35" s="27"/>
    </row>
    <row r="36" spans="1:4" x14ac:dyDescent="0.2">
      <c r="A36" s="36" t="s">
        <v>39</v>
      </c>
      <c r="B36" s="37">
        <f>B17+B25+B27</f>
        <v>0</v>
      </c>
      <c r="C36" s="36" t="s">
        <v>40</v>
      </c>
      <c r="D36" s="37">
        <f>D17+D25</f>
        <v>52445247.590000004</v>
      </c>
    </row>
    <row r="37" spans="1:4" x14ac:dyDescent="0.2">
      <c r="A37" s="38" t="s">
        <v>67</v>
      </c>
      <c r="B37" s="39">
        <f>IF(D36-B36&gt;0,D36-B36,0)</f>
        <v>52445247.590000004</v>
      </c>
      <c r="C37" s="38" t="s">
        <v>68</v>
      </c>
      <c r="D37" s="40">
        <f>IF(D36-B36&lt;0,B36-D36,0)</f>
        <v>0</v>
      </c>
    </row>
    <row r="38" spans="1:4" x14ac:dyDescent="0.2">
      <c r="A38" s="41" t="s">
        <v>69</v>
      </c>
      <c r="B38" s="42">
        <f>B37+B36</f>
        <v>52445247.590000004</v>
      </c>
      <c r="C38" s="41" t="s">
        <v>69</v>
      </c>
      <c r="D38" s="43">
        <f>D37+D36</f>
        <v>52445247.590000004</v>
      </c>
    </row>
    <row r="39" spans="1:4" x14ac:dyDescent="0.2">
      <c r="A39" s="4"/>
      <c r="B39" s="12"/>
      <c r="C39" s="4"/>
      <c r="D39" s="5"/>
    </row>
    <row r="40" spans="1:4" x14ac:dyDescent="0.2">
      <c r="A40" s="4" t="s">
        <v>43</v>
      </c>
      <c r="B40" s="12">
        <f>D37</f>
        <v>0</v>
      </c>
      <c r="C40" s="6"/>
      <c r="D40" s="26"/>
    </row>
    <row r="41" spans="1:4" x14ac:dyDescent="0.2">
      <c r="A41" s="4" t="s">
        <v>29</v>
      </c>
      <c r="B41" s="12"/>
      <c r="C41" s="4" t="s">
        <v>28</v>
      </c>
      <c r="D41" s="7"/>
    </row>
    <row r="42" spans="1:4" x14ac:dyDescent="0.2">
      <c r="A42" s="4" t="s">
        <v>14</v>
      </c>
      <c r="B42" s="20"/>
      <c r="C42" s="4" t="s">
        <v>63</v>
      </c>
      <c r="D42" s="21">
        <v>1855596.53</v>
      </c>
    </row>
    <row r="43" spans="1:4" x14ac:dyDescent="0.2">
      <c r="A43" s="4" t="s">
        <v>15</v>
      </c>
      <c r="B43" s="20"/>
      <c r="C43" s="4" t="s">
        <v>26</v>
      </c>
      <c r="D43" s="30"/>
    </row>
    <row r="44" spans="1:4" x14ac:dyDescent="0.2">
      <c r="A44" s="4" t="s">
        <v>64</v>
      </c>
      <c r="B44" s="20"/>
      <c r="C44" s="4" t="s">
        <v>27</v>
      </c>
      <c r="D44" s="21"/>
    </row>
    <row r="45" spans="1:4" x14ac:dyDescent="0.2">
      <c r="A45" s="4" t="s">
        <v>17</v>
      </c>
      <c r="B45" s="20"/>
      <c r="C45" s="22"/>
      <c r="D45" s="31"/>
    </row>
    <row r="46" spans="1:4" x14ac:dyDescent="0.2">
      <c r="A46" s="4"/>
      <c r="B46" s="12">
        <f>SUM(B42:B45)</f>
        <v>0</v>
      </c>
      <c r="C46" s="23"/>
      <c r="D46" s="24">
        <f>SUM(D41:D45)</f>
        <v>1855596.53</v>
      </c>
    </row>
    <row r="47" spans="1:4" x14ac:dyDescent="0.2">
      <c r="A47" s="4" t="s">
        <v>31</v>
      </c>
      <c r="B47" s="10"/>
      <c r="C47" s="4" t="s">
        <v>41</v>
      </c>
      <c r="D47" s="5"/>
    </row>
    <row r="48" spans="1:4" x14ac:dyDescent="0.2">
      <c r="A48" s="6" t="s">
        <v>16</v>
      </c>
      <c r="B48" s="20"/>
      <c r="C48" s="4" t="s">
        <v>38</v>
      </c>
      <c r="D48" s="7">
        <f>D49</f>
        <v>0</v>
      </c>
    </row>
    <row r="49" spans="1:4" x14ac:dyDescent="0.2">
      <c r="A49" s="6"/>
      <c r="B49" s="10"/>
      <c r="C49" s="4" t="s">
        <v>25</v>
      </c>
      <c r="D49" s="21"/>
    </row>
    <row r="50" spans="1:4" x14ac:dyDescent="0.2">
      <c r="A50" s="6"/>
      <c r="B50" s="10"/>
      <c r="C50" s="4" t="s">
        <v>27</v>
      </c>
      <c r="D50" s="21"/>
    </row>
    <row r="51" spans="1:4" x14ac:dyDescent="0.2">
      <c r="A51" s="13"/>
      <c r="B51" s="12">
        <f>B48</f>
        <v>0</v>
      </c>
      <c r="C51" s="4"/>
      <c r="D51" s="5">
        <f>D50+D49</f>
        <v>0</v>
      </c>
    </row>
    <row r="52" spans="1:4" x14ac:dyDescent="0.2">
      <c r="A52" s="6"/>
      <c r="B52" s="10"/>
      <c r="C52" s="4"/>
      <c r="D52" s="5"/>
    </row>
    <row r="53" spans="1:4" x14ac:dyDescent="0.2">
      <c r="A53" s="28" t="s">
        <v>53</v>
      </c>
      <c r="B53" s="29">
        <f>B40+B46+B51</f>
        <v>0</v>
      </c>
      <c r="C53" s="28" t="s">
        <v>54</v>
      </c>
      <c r="D53" s="29">
        <f>D46+D51</f>
        <v>1855596.53</v>
      </c>
    </row>
    <row r="54" spans="1:4" x14ac:dyDescent="0.2">
      <c r="A54" s="36" t="s">
        <v>73</v>
      </c>
      <c r="B54" s="39">
        <f>IF(D53-B53&gt;0,D53-B53,0)</f>
        <v>1855596.53</v>
      </c>
      <c r="C54" s="38" t="s">
        <v>43</v>
      </c>
      <c r="D54" s="40">
        <f>IF(B53-D53&gt;0,B53-D53,0)</f>
        <v>0</v>
      </c>
    </row>
    <row r="55" spans="1:4" x14ac:dyDescent="0.2">
      <c r="A55" s="41" t="s">
        <v>56</v>
      </c>
      <c r="B55" s="42">
        <f>B53+B54</f>
        <v>1855596.53</v>
      </c>
      <c r="C55" s="41" t="s">
        <v>57</v>
      </c>
      <c r="D55" s="43">
        <f>D53+D54</f>
        <v>1855596.53</v>
      </c>
    </row>
    <row r="56" spans="1:4" x14ac:dyDescent="0.2">
      <c r="A56" s="14"/>
      <c r="B56" s="15"/>
    </row>
    <row r="57" spans="1:4" x14ac:dyDescent="0.2">
      <c r="B57" s="15"/>
      <c r="C57" s="14"/>
      <c r="D57" s="32"/>
    </row>
    <row r="58" spans="1:4" x14ac:dyDescent="0.2">
      <c r="A58" s="14"/>
      <c r="B58" s="15"/>
    </row>
    <row r="59" spans="1:4" x14ac:dyDescent="0.2">
      <c r="B59" s="15"/>
      <c r="C59" s="15"/>
    </row>
    <row r="61" spans="1:4" x14ac:dyDescent="0.2">
      <c r="A61" s="52" t="s">
        <v>32</v>
      </c>
      <c r="B61" s="53"/>
      <c r="C61" s="53"/>
      <c r="D61" s="54"/>
    </row>
    <row r="62" spans="1:4" x14ac:dyDescent="0.2">
      <c r="A62" s="6" t="s">
        <v>4</v>
      </c>
      <c r="B62" s="7">
        <f>B17</f>
        <v>0</v>
      </c>
      <c r="C62" s="11" t="s">
        <v>3</v>
      </c>
      <c r="D62" s="7">
        <f>D17</f>
        <v>49394559.990000002</v>
      </c>
    </row>
    <row r="63" spans="1:4" x14ac:dyDescent="0.2">
      <c r="A63" s="6" t="s">
        <v>5</v>
      </c>
      <c r="B63" s="7">
        <f>B46</f>
        <v>0</v>
      </c>
      <c r="C63" s="11" t="s">
        <v>7</v>
      </c>
      <c r="D63" s="7">
        <f>D46</f>
        <v>1855596.53</v>
      </c>
    </row>
    <row r="64" spans="1:4" x14ac:dyDescent="0.2">
      <c r="A64" s="6" t="s">
        <v>33</v>
      </c>
      <c r="B64" s="7">
        <f>B25+B51</f>
        <v>0</v>
      </c>
      <c r="C64" s="11" t="s">
        <v>42</v>
      </c>
      <c r="D64" s="7">
        <f>D25+D51</f>
        <v>3050687.5999999996</v>
      </c>
    </row>
    <row r="65" spans="1:11" x14ac:dyDescent="0.2">
      <c r="A65" s="6" t="s">
        <v>6</v>
      </c>
      <c r="B65" s="7">
        <f>B27</f>
        <v>0</v>
      </c>
      <c r="C65" s="11" t="s">
        <v>8</v>
      </c>
      <c r="D65" s="21"/>
    </row>
    <row r="66" spans="1:11" x14ac:dyDescent="0.2">
      <c r="A66" s="6" t="s">
        <v>55</v>
      </c>
      <c r="B66" s="7">
        <f>B54+B37</f>
        <v>54300844.120000005</v>
      </c>
      <c r="C66" s="11" t="s">
        <v>43</v>
      </c>
      <c r="D66" s="7">
        <f>B68-D62-D63-D64</f>
        <v>0</v>
      </c>
    </row>
    <row r="67" spans="1:11" x14ac:dyDescent="0.2">
      <c r="A67" s="6"/>
      <c r="B67" s="26"/>
      <c r="C67" s="11"/>
      <c r="D67" s="7"/>
    </row>
    <row r="68" spans="1:11" x14ac:dyDescent="0.2">
      <c r="A68" s="44" t="s">
        <v>34</v>
      </c>
      <c r="B68" s="45">
        <f>SUM(B62:B66)</f>
        <v>54300844.120000005</v>
      </c>
      <c r="C68" s="46" t="s">
        <v>35</v>
      </c>
      <c r="D68" s="45">
        <f>SUM(D62:D66)</f>
        <v>54300844.120000005</v>
      </c>
    </row>
    <row r="70" spans="1:11" s="14" customFormat="1" x14ac:dyDescent="0.2">
      <c r="A70" s="48" t="s">
        <v>72</v>
      </c>
      <c r="B70" s="48"/>
      <c r="C70" s="48"/>
      <c r="D70" s="48"/>
      <c r="E70" s="33"/>
    </row>
    <row r="73" spans="1:11" x14ac:dyDescent="0.2">
      <c r="A73" s="47" t="s">
        <v>74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</row>
    <row r="74" spans="1:11" x14ac:dyDescent="0.2">
      <c r="A74" s="47" t="s">
        <v>75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</row>
    <row r="75" spans="1:11" x14ac:dyDescent="0.2">
      <c r="A75" s="47" t="s">
        <v>76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</row>
    <row r="76" spans="1:11" x14ac:dyDescent="0.2">
      <c r="A76" s="34"/>
      <c r="B76" s="34"/>
      <c r="C76" s="34"/>
      <c r="D76" s="34"/>
    </row>
    <row r="77" spans="1:11" x14ac:dyDescent="0.2">
      <c r="A77" s="34"/>
      <c r="B77" s="34"/>
      <c r="C77" s="34"/>
      <c r="D77" s="35"/>
    </row>
    <row r="84" spans="1:2" x14ac:dyDescent="0.2">
      <c r="B84" s="15"/>
    </row>
    <row r="86" spans="1:2" x14ac:dyDescent="0.2">
      <c r="A86" s="14"/>
      <c r="B86" s="32"/>
    </row>
  </sheetData>
  <mergeCells count="10">
    <mergeCell ref="A73:K73"/>
    <mergeCell ref="A74:K74"/>
    <mergeCell ref="A75:K75"/>
    <mergeCell ref="A70:D70"/>
    <mergeCell ref="A3:D3"/>
    <mergeCell ref="A4:D4"/>
    <mergeCell ref="A5:D5"/>
    <mergeCell ref="A8:B8"/>
    <mergeCell ref="C8:D8"/>
    <mergeCell ref="A61:D61"/>
  </mergeCells>
  <printOptions horizontalCentered="1"/>
  <pageMargins left="0.19685039370078741" right="0.19685039370078741" top="0.19685039370078741" bottom="0.19685039370078741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1</vt:lpstr>
      <vt:lpstr>'Anexo 1'!Area_de_impressao</vt:lpstr>
      <vt:lpstr>'Anexo 1'!Titulos_de_impressao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Zabisky, Aparecida Roseane Pereira</dc:creator>
  <cp:lastModifiedBy>Amauri</cp:lastModifiedBy>
  <cp:lastPrinted>2021-02-18T14:10:02Z</cp:lastPrinted>
  <dcterms:created xsi:type="dcterms:W3CDTF">2009-11-10T14:35:16Z</dcterms:created>
  <dcterms:modified xsi:type="dcterms:W3CDTF">2021-03-24T17:20:24Z</dcterms:modified>
</cp:coreProperties>
</file>